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B5B1A687-E022-44A9-8473-0BB0E55E12DC}" xr6:coauthVersionLast="36" xr6:coauthVersionMax="46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15300" windowHeight="7485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23" i="1"/>
  <c r="H20" i="1"/>
  <c r="H13" i="1"/>
  <c r="G17" i="1"/>
  <c r="F17" i="1"/>
  <c r="D17" i="1"/>
  <c r="C17" i="1"/>
  <c r="E17" i="1" s="1"/>
  <c r="H17" i="1" s="1"/>
  <c r="G27" i="1"/>
  <c r="F27" i="1"/>
  <c r="D27" i="1"/>
  <c r="E27" i="1" s="1"/>
  <c r="H27" i="1" s="1"/>
  <c r="C27" i="1"/>
  <c r="G37" i="1"/>
  <c r="F37" i="1"/>
  <c r="D37" i="1"/>
  <c r="E37" i="1" s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H37" i="1" l="1"/>
  <c r="F81" i="1"/>
  <c r="G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<sst xmlns="http://schemas.openxmlformats.org/spreadsheetml/2006/main" count="88" uniqueCount="88">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</sst>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B1" zoomScale="95" zoomScaleNormal="95" workbookViewId="0">
      <selection activeCell="K44" sqref="K44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4.42578125" style="1" bestFit="1" customWidth="1"/>
    <col min="4" max="4" width="13.28515625" style="1" bestFit="1" customWidth="1"/>
    <col min="5" max="8" width="14.42578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13044856.960000001</v>
      </c>
      <c r="D9" s="16">
        <f>SUM(D10:D16)</f>
        <v>3243426.4099999997</v>
      </c>
      <c r="E9" s="16">
        <f t="shared" ref="E9:E26" si="0">C9+D9</f>
        <v>16288283.370000001</v>
      </c>
      <c r="F9" s="16">
        <f>SUM(F10:F16)</f>
        <v>16246767.690000001</v>
      </c>
      <c r="G9" s="16">
        <f>SUM(G10:G16)</f>
        <v>16246767.690000001</v>
      </c>
      <c r="H9" s="16">
        <f t="shared" ref="H9:H40" si="1">E9-F9</f>
        <v>41515.679999999702</v>
      </c>
    </row>
    <row r="10" spans="2:9" ht="12" customHeight="1" x14ac:dyDescent="0.2">
      <c r="B10" s="11" t="s">
        <v>14</v>
      </c>
      <c r="C10" s="12">
        <v>4938066</v>
      </c>
      <c r="D10" s="13">
        <v>722247.15</v>
      </c>
      <c r="E10" s="18">
        <f t="shared" si="0"/>
        <v>5660313.1500000004</v>
      </c>
      <c r="F10" s="12">
        <v>5660313.1500000004</v>
      </c>
      <c r="G10" s="12">
        <v>5660313.1500000004</v>
      </c>
      <c r="H10" s="20">
        <f t="shared" si="1"/>
        <v>0</v>
      </c>
    </row>
    <row r="11" spans="2:9" ht="12" customHeight="1" x14ac:dyDescent="0.2">
      <c r="B11" s="11" t="s">
        <v>15</v>
      </c>
      <c r="C11" s="12">
        <v>1484456.56</v>
      </c>
      <c r="D11" s="13">
        <v>799645.14</v>
      </c>
      <c r="E11" s="18">
        <f t="shared" si="0"/>
        <v>2284101.7000000002</v>
      </c>
      <c r="F11" s="12">
        <v>2249752.69</v>
      </c>
      <c r="G11" s="12">
        <v>2249752.69</v>
      </c>
      <c r="H11" s="20">
        <f t="shared" si="1"/>
        <v>34349.010000000242</v>
      </c>
    </row>
    <row r="12" spans="2:9" ht="12" customHeight="1" x14ac:dyDescent="0.2">
      <c r="B12" s="11" t="s">
        <v>16</v>
      </c>
      <c r="C12" s="12">
        <v>5206168.3099999996</v>
      </c>
      <c r="D12" s="13">
        <v>897765.3</v>
      </c>
      <c r="E12" s="18">
        <f t="shared" si="0"/>
        <v>6103933.6099999994</v>
      </c>
      <c r="F12" s="12">
        <v>6096766.9400000004</v>
      </c>
      <c r="G12" s="12">
        <v>6096766.9400000004</v>
      </c>
      <c r="H12" s="20">
        <f t="shared" si="1"/>
        <v>7166.6699999989942</v>
      </c>
    </row>
    <row r="13" spans="2:9" ht="12" customHeight="1" x14ac:dyDescent="0.2">
      <c r="B13" s="11" t="s">
        <v>17</v>
      </c>
      <c r="C13" s="12">
        <v>1398666.09</v>
      </c>
      <c r="D13" s="13">
        <v>140018.82</v>
      </c>
      <c r="E13" s="18">
        <f>C13+D13</f>
        <v>1538684.9100000001</v>
      </c>
      <c r="F13" s="12">
        <v>1538684.91</v>
      </c>
      <c r="G13" s="12">
        <v>1538684.91</v>
      </c>
      <c r="H13" s="20">
        <f t="shared" si="1"/>
        <v>0</v>
      </c>
    </row>
    <row r="14" spans="2:9" ht="12" customHeight="1" x14ac:dyDescent="0.2">
      <c r="B14" s="11" t="s">
        <v>18</v>
      </c>
      <c r="C14" s="12">
        <v>0</v>
      </c>
      <c r="D14" s="13">
        <v>675000</v>
      </c>
      <c r="E14" s="18">
        <f t="shared" si="0"/>
        <v>675000</v>
      </c>
      <c r="F14" s="12">
        <v>675000</v>
      </c>
      <c r="G14" s="12">
        <v>675000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17500</v>
      </c>
      <c r="D16" s="13">
        <v>8750</v>
      </c>
      <c r="E16" s="18">
        <f t="shared" si="0"/>
        <v>26250</v>
      </c>
      <c r="F16" s="12">
        <v>26250</v>
      </c>
      <c r="G16" s="12">
        <v>26250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870091.44000000006</v>
      </c>
      <c r="D17" s="16">
        <f>SUM(D18:D26)</f>
        <v>1227700.2899999998</v>
      </c>
      <c r="E17" s="16">
        <f t="shared" si="0"/>
        <v>2097791.73</v>
      </c>
      <c r="F17" s="16">
        <f>SUM(F18:F26)</f>
        <v>1979269.46</v>
      </c>
      <c r="G17" s="16">
        <f>SUM(G18:G26)</f>
        <v>1979269.46</v>
      </c>
      <c r="H17" s="16">
        <f t="shared" si="1"/>
        <v>118522.27000000002</v>
      </c>
    </row>
    <row r="18" spans="2:8" ht="24" x14ac:dyDescent="0.2">
      <c r="B18" s="9" t="s">
        <v>22</v>
      </c>
      <c r="C18" s="12">
        <v>500267</v>
      </c>
      <c r="D18" s="13">
        <v>384457.91</v>
      </c>
      <c r="E18" s="18">
        <f t="shared" si="0"/>
        <v>884724.90999999992</v>
      </c>
      <c r="F18" s="12">
        <v>838453.33</v>
      </c>
      <c r="G18" s="12">
        <v>838453.33</v>
      </c>
      <c r="H18" s="20">
        <f t="shared" si="1"/>
        <v>46271.579999999958</v>
      </c>
    </row>
    <row r="19" spans="2:8" ht="12" customHeight="1" x14ac:dyDescent="0.2">
      <c r="B19" s="9" t="s">
        <v>23</v>
      </c>
      <c r="C19" s="12">
        <v>143000</v>
      </c>
      <c r="D19" s="13">
        <v>582026.27</v>
      </c>
      <c r="E19" s="18">
        <f t="shared" si="0"/>
        <v>725026.27</v>
      </c>
      <c r="F19" s="12">
        <v>680169.68</v>
      </c>
      <c r="G19" s="12">
        <v>680169.68</v>
      </c>
      <c r="H19" s="20">
        <f t="shared" si="1"/>
        <v>44856.589999999967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33429.269999999997</v>
      </c>
      <c r="D21" s="13">
        <v>-16727.43</v>
      </c>
      <c r="E21" s="18">
        <f t="shared" si="0"/>
        <v>16701.839999999997</v>
      </c>
      <c r="F21" s="12">
        <v>15237.34</v>
      </c>
      <c r="G21" s="12">
        <v>15237.34</v>
      </c>
      <c r="H21" s="20">
        <f t="shared" si="1"/>
        <v>1464.4999999999964</v>
      </c>
    </row>
    <row r="22" spans="2:8" ht="12" customHeight="1" x14ac:dyDescent="0.2">
      <c r="B22" s="9" t="s">
        <v>26</v>
      </c>
      <c r="C22" s="12">
        <v>25395.17</v>
      </c>
      <c r="D22" s="13">
        <v>69303.38</v>
      </c>
      <c r="E22" s="18">
        <f t="shared" si="0"/>
        <v>94698.55</v>
      </c>
      <c r="F22" s="12">
        <v>93831.27</v>
      </c>
      <c r="G22" s="12">
        <v>93831.27</v>
      </c>
      <c r="H22" s="20">
        <f t="shared" si="1"/>
        <v>867.27999999999884</v>
      </c>
    </row>
    <row r="23" spans="2:8" ht="12" customHeight="1" x14ac:dyDescent="0.2">
      <c r="B23" s="9" t="s">
        <v>27</v>
      </c>
      <c r="C23" s="12">
        <v>60000</v>
      </c>
      <c r="D23" s="13">
        <v>120336.11</v>
      </c>
      <c r="E23" s="18">
        <f t="shared" si="0"/>
        <v>180336.11</v>
      </c>
      <c r="F23" s="12">
        <v>165741.07999999999</v>
      </c>
      <c r="G23" s="12">
        <v>165741.07999999999</v>
      </c>
      <c r="H23" s="20">
        <f t="shared" si="1"/>
        <v>14595.029999999999</v>
      </c>
    </row>
    <row r="24" spans="2:8" ht="12" customHeight="1" x14ac:dyDescent="0.2">
      <c r="B24" s="9" t="s">
        <v>28</v>
      </c>
      <c r="C24" s="12">
        <v>42000</v>
      </c>
      <c r="D24" s="13">
        <v>67510.39</v>
      </c>
      <c r="E24" s="18">
        <f t="shared" si="0"/>
        <v>109510.39</v>
      </c>
      <c r="F24" s="12">
        <v>109438.38</v>
      </c>
      <c r="G24" s="12">
        <v>109438.38</v>
      </c>
      <c r="H24" s="20">
        <f t="shared" si="1"/>
        <v>72.009999999994761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66000</v>
      </c>
      <c r="D26" s="13">
        <v>20793.66</v>
      </c>
      <c r="E26" s="18">
        <f t="shared" si="0"/>
        <v>86793.66</v>
      </c>
      <c r="F26" s="12">
        <v>76398.38</v>
      </c>
      <c r="G26" s="12">
        <v>76398.38</v>
      </c>
      <c r="H26" s="20">
        <f t="shared" si="1"/>
        <v>10395.279999999999</v>
      </c>
    </row>
    <row r="27" spans="2:8" ht="20.100000000000001" customHeight="1" x14ac:dyDescent="0.2">
      <c r="B27" s="6" t="s">
        <v>31</v>
      </c>
      <c r="C27" s="16">
        <f>SUM(C28:C36)</f>
        <v>3023500</v>
      </c>
      <c r="D27" s="16">
        <f>SUM(D28:D36)</f>
        <v>2041753.2099999997</v>
      </c>
      <c r="E27" s="16">
        <f>D27+C27</f>
        <v>5065253.21</v>
      </c>
      <c r="F27" s="16">
        <f>SUM(F28:F36)</f>
        <v>4762536.870000001</v>
      </c>
      <c r="G27" s="16">
        <f>SUM(G28:G36)</f>
        <v>4762536.870000001</v>
      </c>
      <c r="H27" s="16">
        <f t="shared" si="1"/>
        <v>302716.33999999892</v>
      </c>
    </row>
    <row r="28" spans="2:8" x14ac:dyDescent="0.2">
      <c r="B28" s="9" t="s">
        <v>32</v>
      </c>
      <c r="C28" s="12">
        <v>214000</v>
      </c>
      <c r="D28" s="13">
        <v>122451.06</v>
      </c>
      <c r="E28" s="18">
        <f t="shared" ref="E28:E36" si="2">C28+D28</f>
        <v>336451.06</v>
      </c>
      <c r="F28" s="12">
        <v>324211.11</v>
      </c>
      <c r="G28" s="12">
        <v>324211.11</v>
      </c>
      <c r="H28" s="20">
        <f t="shared" si="1"/>
        <v>12239.950000000012</v>
      </c>
    </row>
    <row r="29" spans="2:8" x14ac:dyDescent="0.2">
      <c r="B29" s="9" t="s">
        <v>33</v>
      </c>
      <c r="C29" s="12">
        <v>50000</v>
      </c>
      <c r="D29" s="13">
        <v>72981.279999999999</v>
      </c>
      <c r="E29" s="18">
        <f t="shared" si="2"/>
        <v>122981.28</v>
      </c>
      <c r="F29" s="12">
        <v>122971.28</v>
      </c>
      <c r="G29" s="12">
        <v>122971.28</v>
      </c>
      <c r="H29" s="20">
        <f t="shared" si="1"/>
        <v>10</v>
      </c>
    </row>
    <row r="30" spans="2:8" ht="12" customHeight="1" x14ac:dyDescent="0.2">
      <c r="B30" s="9" t="s">
        <v>34</v>
      </c>
      <c r="C30" s="12">
        <v>1886500</v>
      </c>
      <c r="D30" s="13">
        <v>1072674.75</v>
      </c>
      <c r="E30" s="18">
        <f t="shared" si="2"/>
        <v>2959174.75</v>
      </c>
      <c r="F30" s="12">
        <v>2784170.08</v>
      </c>
      <c r="G30" s="12">
        <v>2784170.08</v>
      </c>
      <c r="H30" s="20">
        <f t="shared" si="1"/>
        <v>175004.66999999993</v>
      </c>
    </row>
    <row r="31" spans="2:8" x14ac:dyDescent="0.2">
      <c r="B31" s="9" t="s">
        <v>35</v>
      </c>
      <c r="C31" s="12">
        <v>63000</v>
      </c>
      <c r="D31" s="13">
        <v>7057.43</v>
      </c>
      <c r="E31" s="18">
        <f t="shared" si="2"/>
        <v>70057.429999999993</v>
      </c>
      <c r="F31" s="12">
        <v>69957.83</v>
      </c>
      <c r="G31" s="12">
        <v>69957.83</v>
      </c>
      <c r="H31" s="20">
        <f t="shared" si="1"/>
        <v>99.599999999991269</v>
      </c>
    </row>
    <row r="32" spans="2:8" ht="24" x14ac:dyDescent="0.2">
      <c r="B32" s="9" t="s">
        <v>36</v>
      </c>
      <c r="C32" s="12">
        <v>260000</v>
      </c>
      <c r="D32" s="13">
        <v>556697.88</v>
      </c>
      <c r="E32" s="18">
        <f t="shared" si="2"/>
        <v>816697.88</v>
      </c>
      <c r="F32" s="12">
        <v>801737.26</v>
      </c>
      <c r="G32" s="12">
        <v>801737.26</v>
      </c>
      <c r="H32" s="20">
        <f t="shared" si="1"/>
        <v>14960.619999999995</v>
      </c>
    </row>
    <row r="33" spans="2:8" x14ac:dyDescent="0.2">
      <c r="B33" s="9" t="s">
        <v>37</v>
      </c>
      <c r="C33" s="12">
        <v>71000</v>
      </c>
      <c r="D33" s="13">
        <v>57261.2</v>
      </c>
      <c r="E33" s="18">
        <f t="shared" si="2"/>
        <v>128261.2</v>
      </c>
      <c r="F33" s="12">
        <v>128261.2</v>
      </c>
      <c r="G33" s="12">
        <v>128261.2</v>
      </c>
      <c r="H33" s="20">
        <f t="shared" si="1"/>
        <v>0</v>
      </c>
    </row>
    <row r="34" spans="2:8" x14ac:dyDescent="0.2">
      <c r="B34" s="9" t="s">
        <v>38</v>
      </c>
      <c r="C34" s="12">
        <v>134000</v>
      </c>
      <c r="D34" s="13">
        <v>17941.400000000001</v>
      </c>
      <c r="E34" s="18">
        <f t="shared" si="2"/>
        <v>151941.4</v>
      </c>
      <c r="F34" s="12">
        <v>110629.4</v>
      </c>
      <c r="G34" s="12">
        <v>110629.4</v>
      </c>
      <c r="H34" s="20">
        <f t="shared" si="1"/>
        <v>41312</v>
      </c>
    </row>
    <row r="35" spans="2:8" x14ac:dyDescent="0.2">
      <c r="B35" s="9" t="s">
        <v>39</v>
      </c>
      <c r="C35" s="12">
        <v>330000</v>
      </c>
      <c r="D35" s="13">
        <v>119544.21</v>
      </c>
      <c r="E35" s="18">
        <f t="shared" si="2"/>
        <v>449544.21</v>
      </c>
      <c r="F35" s="12">
        <v>403816.71</v>
      </c>
      <c r="G35" s="12">
        <v>403816.71</v>
      </c>
      <c r="H35" s="20">
        <f t="shared" si="1"/>
        <v>45727.5</v>
      </c>
    </row>
    <row r="36" spans="2:8" x14ac:dyDescent="0.2">
      <c r="B36" s="9" t="s">
        <v>40</v>
      </c>
      <c r="C36" s="12">
        <v>15000</v>
      </c>
      <c r="D36" s="13">
        <v>15144</v>
      </c>
      <c r="E36" s="18">
        <f t="shared" si="2"/>
        <v>30144</v>
      </c>
      <c r="F36" s="12">
        <v>16782</v>
      </c>
      <c r="G36" s="12">
        <v>16782</v>
      </c>
      <c r="H36" s="20">
        <f t="shared" si="1"/>
        <v>13362</v>
      </c>
    </row>
    <row r="37" spans="2:8" ht="20.100000000000001" customHeight="1" x14ac:dyDescent="0.2">
      <c r="B37" s="7" t="s">
        <v>41</v>
      </c>
      <c r="C37" s="16">
        <f>SUM(C38:C46)</f>
        <v>0</v>
      </c>
      <c r="D37" s="16">
        <f>SUM(D38:D46)</f>
        <v>129067.07</v>
      </c>
      <c r="E37" s="16">
        <f>C37+D37</f>
        <v>129067.07</v>
      </c>
      <c r="F37" s="16">
        <f>SUM(F38:F46)</f>
        <v>129067.07</v>
      </c>
      <c r="G37" s="16">
        <f>SUM(G38:G46)</f>
        <v>129067.07</v>
      </c>
      <c r="H37" s="16">
        <f t="shared" si="1"/>
        <v>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13">
        <v>129067.07</v>
      </c>
      <c r="E41" s="18">
        <f t="shared" si="3"/>
        <v>129067.07</v>
      </c>
      <c r="F41" s="12">
        <v>129067.07</v>
      </c>
      <c r="G41" s="12">
        <v>129067.07</v>
      </c>
      <c r="H41" s="20">
        <f t="shared" ref="H41:H72" si="4">E41-F41</f>
        <v>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282000</v>
      </c>
      <c r="D47" s="16">
        <f>SUM(D48:D56)</f>
        <v>2195748.59</v>
      </c>
      <c r="E47" s="16">
        <f t="shared" si="3"/>
        <v>2477748.59</v>
      </c>
      <c r="F47" s="16">
        <f>SUM(F48:F56)</f>
        <v>1693697.58</v>
      </c>
      <c r="G47" s="16">
        <f>SUM(G48:G56)</f>
        <v>1693697.58</v>
      </c>
      <c r="H47" s="16">
        <f t="shared" si="4"/>
        <v>784051.00999999978</v>
      </c>
    </row>
    <row r="48" spans="2:8" x14ac:dyDescent="0.2">
      <c r="B48" s="9" t="s">
        <v>52</v>
      </c>
      <c r="C48" s="12">
        <v>275000</v>
      </c>
      <c r="D48" s="13">
        <v>44093.22</v>
      </c>
      <c r="E48" s="18">
        <f t="shared" si="3"/>
        <v>319093.21999999997</v>
      </c>
      <c r="F48" s="12">
        <v>318296.09000000003</v>
      </c>
      <c r="G48" s="12">
        <v>318296.09000000003</v>
      </c>
      <c r="H48" s="20">
        <f t="shared" si="4"/>
        <v>797.12999999994645</v>
      </c>
    </row>
    <row r="49" spans="2:8" x14ac:dyDescent="0.2">
      <c r="B49" s="9" t="s">
        <v>53</v>
      </c>
      <c r="C49" s="12">
        <v>7000</v>
      </c>
      <c r="D49" s="13">
        <v>-7000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6500</v>
      </c>
      <c r="E50" s="18">
        <f t="shared" si="3"/>
        <v>6500</v>
      </c>
      <c r="F50" s="12">
        <v>6243.12</v>
      </c>
      <c r="G50" s="12">
        <v>6243.12</v>
      </c>
      <c r="H50" s="20">
        <f t="shared" si="4"/>
        <v>256.88000000000011</v>
      </c>
    </row>
    <row r="51" spans="2:8" x14ac:dyDescent="0.2">
      <c r="B51" s="9" t="s">
        <v>55</v>
      </c>
      <c r="C51" s="12">
        <v>0</v>
      </c>
      <c r="D51" s="13">
        <v>1298102.3400000001</v>
      </c>
      <c r="E51" s="18">
        <f t="shared" si="3"/>
        <v>1298102.3400000001</v>
      </c>
      <c r="F51" s="12">
        <v>1222872</v>
      </c>
      <c r="G51" s="12">
        <v>1222872</v>
      </c>
      <c r="H51" s="20">
        <f t="shared" si="4"/>
        <v>75230.340000000084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8053.04</v>
      </c>
      <c r="E53" s="18">
        <f t="shared" si="3"/>
        <v>8053.04</v>
      </c>
      <c r="F53" s="12">
        <v>8053.04</v>
      </c>
      <c r="G53" s="12">
        <v>8053.04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845999.99</v>
      </c>
      <c r="E56" s="18">
        <f t="shared" si="3"/>
        <v>845999.99</v>
      </c>
      <c r="F56" s="12">
        <v>138233.32999999999</v>
      </c>
      <c r="G56" s="12">
        <v>138233.32999999999</v>
      </c>
      <c r="H56" s="20">
        <f t="shared" si="4"/>
        <v>707766.66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17220448.400000002</v>
      </c>
      <c r="D81" s="22">
        <f>SUM(D73,D69,D61,D57,D47,D37,D27,D17,D9)</f>
        <v>8837695.5699999984</v>
      </c>
      <c r="E81" s="22">
        <f>C81+D81</f>
        <v>26058143.969999999</v>
      </c>
      <c r="F81" s="22">
        <f>SUM(F73,F69,F61,F57,F47,F37,F17,F27,F9)</f>
        <v>24811338.670000002</v>
      </c>
      <c r="G81" s="22">
        <f>SUM(G73,G69,G61,G57,G47,G37,G27,G17,G9)</f>
        <v>24811338.670000002</v>
      </c>
      <c r="H81" s="22">
        <f t="shared" si="5"/>
        <v>1246805.299999997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2019-12-04T16:22:52Z</dcterms:created>
  <dcterms:modified xsi:type="dcterms:W3CDTF">2023-01-28T19:08:11Z</dcterms:modified>
</cp:coreProperties>
</file>